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'社会招聘登记表（本人每页签字）'!$A$1:$AD$81</definedName>
    <definedName name="_xlnm.Print_Area" localSheetId="0">'社会招聘登记表（本人每页签字）'!$A$1:$AD$81</definedName>
    <definedName name="部门">'[1]应聘登记表（需在面试时携带本人签字版）'!$U$3:$X$3</definedName>
  </definedNames>
  <calcPr calcId="144525"/>
</workbook>
</file>

<file path=xl/comments1.xml><?xml version="1.0" encoding="utf-8"?>
<comments xmlns="http://schemas.openxmlformats.org/spreadsheetml/2006/main">
  <authors>
    <author>JonMMx 2000</author>
  </authors>
  <commentList>
    <comment ref="N9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4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0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4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59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家庭信息包括但不限于：父母、配偶、子女、兄弟姐妹等家庭主要成员。</t>
        </r>
      </text>
    </comment>
  </commentList>
</comments>
</file>

<file path=xl/sharedStrings.xml><?xml version="1.0" encoding="utf-8"?>
<sst xmlns="http://schemas.openxmlformats.org/spreadsheetml/2006/main" count="152">
  <si>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</si>
  <si>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</si>
  <si>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</si>
  <si>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</si>
  <si>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</si>
  <si>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</si>
  <si>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</si>
  <si>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</si>
  <si>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</si>
  <si>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</si>
  <si>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</si>
  <si>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</si>
  <si>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</si>
  <si>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</si>
  <si>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</si>
  <si>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</si>
  <si>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XXXXX部</t>
  </si>
  <si>
    <t>拟应聘岗位</t>
  </si>
  <si>
    <t>XXX岗</t>
  </si>
  <si>
    <t>电子照片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</si>
  <si>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</si>
  <si>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</si>
  <si>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</si>
  <si>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</si>
  <si>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</si>
  <si>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</si>
  <si>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</si>
  <si>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</si>
  <si>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</si>
  <si>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</si>
  <si>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</si>
  <si>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</si>
  <si>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</si>
  <si>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</si>
  <si>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</si>
  <si>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</si>
  <si>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</si>
  <si>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</si>
  <si>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</si>
  <si>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</si>
  <si>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</si>
  <si>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</si>
  <si>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</si>
  <si>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</si>
  <si>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</si>
  <si>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</si>
  <si>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王某</t>
  </si>
  <si>
    <t>出生年月</t>
  </si>
  <si>
    <t>中共党员</t>
  </si>
  <si>
    <t>户口所在地</t>
  </si>
  <si>
    <t>XX</t>
  </si>
  <si>
    <t>离异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</si>
  <si>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</si>
  <si>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</si>
  <si>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</si>
  <si>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</si>
  <si>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</si>
  <si>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</si>
  <si>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</si>
  <si>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</si>
  <si>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籍贯</t>
  </si>
  <si>
    <t>山东
济南</t>
  </si>
  <si>
    <t>工龄</t>
  </si>
  <si>
    <t>银行工作年限</t>
  </si>
  <si>
    <t>曾任职务</t>
  </si>
  <si>
    <r>
      <rPr>
        <sz val="10"/>
        <color theme="1"/>
        <rFont val="微软雅黑"/>
        <charset val="134"/>
      </rPr>
      <t xml:space="preserve">原薪酬
</t>
    </r>
    <r>
      <rPr>
        <sz val="8"/>
        <color theme="1"/>
        <rFont val="微软雅黑"/>
        <charset val="134"/>
      </rPr>
      <t>（税前万元）</t>
    </r>
  </si>
  <si>
    <r>
      <rPr>
        <sz val="10"/>
        <color theme="1"/>
        <rFont val="微软雅黑"/>
        <charset val="134"/>
      </rPr>
      <t xml:space="preserve">期望年薪
</t>
    </r>
    <r>
      <rPr>
        <sz val="8"/>
        <color theme="1"/>
        <rFont val="微软雅黑"/>
        <charset val="134"/>
      </rPr>
      <t>（税前万元）</t>
    </r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</si>
  <si>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</si>
  <si>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</si>
  <si>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</si>
  <si>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</si>
  <si>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</si>
  <si>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</si>
  <si>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</si>
  <si>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</si>
  <si>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</si>
  <si>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158xxxxxxxx</t>
  </si>
  <si>
    <t>E-mail</t>
  </si>
  <si>
    <t>XXX@XXX.com</t>
  </si>
  <si>
    <t>身份证号码</t>
  </si>
  <si>
    <t>320xxxxxxxxxxxxxxx</t>
  </si>
  <si>
    <t>博士研究生</t>
  </si>
  <si>
    <t>原单位用工形式</t>
  </si>
  <si>
    <r>
      <rPr>
        <sz val="9"/>
        <color theme="1"/>
        <rFont val="微软雅黑"/>
        <charset val="134"/>
      </rPr>
      <t>劳动合同制：</t>
    </r>
    <r>
      <rPr>
        <sz val="9"/>
        <color theme="1"/>
        <rFont val="Wingdings"/>
        <charset val="2"/>
      </rPr>
      <t>þ</t>
    </r>
    <r>
      <rPr>
        <sz val="9"/>
        <color theme="1"/>
        <rFont val="微软雅黑"/>
        <charset val="134"/>
      </rPr>
      <t xml:space="preserve">
劳务派遣制：</t>
    </r>
    <r>
      <rPr>
        <sz val="9"/>
        <color theme="1"/>
        <rFont val="Wingdings"/>
        <charset val="2"/>
      </rPr>
      <t>¨</t>
    </r>
    <r>
      <rPr>
        <sz val="9"/>
        <color theme="1"/>
        <rFont val="微软雅黑"/>
        <charset val="134"/>
      </rPr>
      <t xml:space="preserve">     外包：</t>
    </r>
    <r>
      <rPr>
        <sz val="9"/>
        <color theme="1"/>
        <rFont val="Wingdings"/>
        <charset val="2"/>
      </rPr>
      <t>¨</t>
    </r>
  </si>
  <si>
    <t>XX省XX市</t>
  </si>
  <si>
    <t>联系地址</t>
  </si>
  <si>
    <t>x省x市x区xx接到xx号xxx室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</si>
  <si>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</si>
  <si>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</si>
  <si>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</si>
  <si>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</si>
  <si>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</si>
  <si>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</si>
  <si>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</si>
  <si>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</si>
  <si>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</si>
  <si>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</si>
  <si>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</si>
  <si>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</si>
  <si>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</si>
  <si>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部门级</t>
  </si>
  <si>
    <t>外祖父</t>
  </si>
  <si>
    <t>XX大学</t>
  </si>
  <si>
    <t>XX学</t>
  </si>
  <si>
    <t>至</t>
  </si>
  <si>
    <t>外祖母</t>
  </si>
  <si>
    <t>表亲</t>
  </si>
  <si>
    <t>同事</t>
  </si>
  <si>
    <t>非全日制学历</t>
  </si>
  <si>
    <t>非全日制最高学历</t>
  </si>
  <si>
    <t>朋友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</si>
  <si>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</si>
  <si>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</si>
  <si>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</si>
  <si>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</si>
  <si>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</si>
  <si>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</si>
  <si>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</si>
  <si>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</si>
  <si>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：负责xxx等工作。</t>
    </r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</si>
  <si>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</t>
    </r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</si>
  <si>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</si>
  <si>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</si>
  <si>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</si>
  <si>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</si>
  <si>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</si>
  <si>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</si>
  <si>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</si>
  <si>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</si>
  <si>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</si>
  <si>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</si>
  <si>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</si>
  <si>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</si>
  <si>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其他主要家庭成员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</si>
  <si>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</si>
  <si>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</si>
  <si>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</si>
  <si>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</si>
  <si>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</si>
  <si>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</si>
  <si>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</si>
  <si>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</si>
  <si>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</si>
  <si>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</si>
  <si>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</si>
  <si>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</si>
  <si>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</si>
  <si>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</si>
  <si>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</si>
  <si>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</si>
  <si>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日期：20  年    月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</si>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</sst>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44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9"/>
      <color indexed="8"/>
      <name val="微软雅黑"/>
      <charset val="134"/>
    </font>
    <font>
      <sz val="11"/>
      <color indexed="8"/>
      <name val="黑体"/>
      <charset val="134"/>
    </font>
    <font>
      <b/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6"/>
      <color theme="0"/>
      <name val="黑体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8"/>
      <color theme="1"/>
      <name val="微软雅黑"/>
      <charset val="134"/>
    </font>
    <font>
      <sz val="9"/>
      <color theme="1"/>
      <name val="Wingdings"/>
      <charset val="2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14" borderId="17" applyNumberFormat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35" fillId="15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0" borderId="0">
      <alignment vertical="center"/>
    </xf>
  </cellStyleXfs>
  <cellXfs count="96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0" fillId="0" borderId="0" xfId="0" applyNumberFormat="1"/>
    <xf numFmtId="0" fontId="3" fillId="4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1"/>
  <sheetViews>
    <sheetView tabSelected="1" zoomScale="70" zoomScaleNormal="70" workbookViewId="0">
      <selection activeCell="N88" sqref="N88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hidden="1" customWidth="1"/>
    <col min="16" max="16" width="7.25" hidden="1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9" width="9" hidden="1" customWidth="1"/>
    <col min="30" max="30" width="11" hidden="1" customWidth="1"/>
    <col min="31" max="32" width="9" hidden="1" customWidth="1"/>
  </cols>
  <sheetData>
    <row r="1" ht="51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ht="36.75" customHeight="1" spans="1:30">
      <c r="A2" s="4" t="s">
        <v>15</v>
      </c>
      <c r="B2" s="4"/>
      <c r="C2" s="5" t="s">
        <v>16</v>
      </c>
      <c r="D2" s="5"/>
      <c r="E2" s="5"/>
      <c r="F2" s="5"/>
      <c r="G2" s="4" t="s">
        <v>17</v>
      </c>
      <c r="H2" s="4"/>
      <c r="I2" s="5" t="s">
        <v>18</v>
      </c>
      <c r="J2" s="5"/>
      <c r="K2" s="5"/>
      <c r="L2" s="5"/>
      <c r="M2" s="58" t="s">
        <v>19</v>
      </c>
      <c r="N2" s="58"/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>
        <v>1970</v>
      </c>
      <c r="Z2">
        <v>1</v>
      </c>
      <c r="AA2" t="s">
        <v>28</v>
      </c>
      <c r="AB2" t="s">
        <v>29</v>
      </c>
      <c r="AC2" t="s">
        <v>30</v>
      </c>
      <c r="AD2" t="s">
        <v>31</v>
      </c>
    </row>
    <row r="3" ht="30.75" customHeight="1" spans="1:30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8"/>
      <c r="N3" s="58"/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>
        <v>1971</v>
      </c>
      <c r="Z3">
        <v>2</v>
      </c>
      <c r="AA3" t="s">
        <v>41</v>
      </c>
      <c r="AB3" t="s">
        <v>42</v>
      </c>
      <c r="AC3" t="s">
        <v>43</v>
      </c>
      <c r="AD3" t="s">
        <v>44</v>
      </c>
    </row>
    <row r="4" ht="30" customHeight="1" spans="1:30">
      <c r="A4" s="4" t="s">
        <v>45</v>
      </c>
      <c r="B4" s="5" t="s">
        <v>46</v>
      </c>
      <c r="C4" s="4" t="s">
        <v>1</v>
      </c>
      <c r="D4" s="5" t="s">
        <v>20</v>
      </c>
      <c r="E4" s="4" t="s">
        <v>47</v>
      </c>
      <c r="F4" s="7">
        <v>1980.05</v>
      </c>
      <c r="G4" s="4" t="s">
        <v>2</v>
      </c>
      <c r="H4" s="8" t="s">
        <v>48</v>
      </c>
      <c r="I4" s="4" t="s">
        <v>3</v>
      </c>
      <c r="J4" s="5" t="s">
        <v>22</v>
      </c>
      <c r="K4" s="4" t="s">
        <v>49</v>
      </c>
      <c r="L4" s="5" t="s">
        <v>50</v>
      </c>
      <c r="M4" s="58"/>
      <c r="N4" s="58"/>
      <c r="R4" t="s">
        <v>48</v>
      </c>
      <c r="S4" t="s">
        <v>51</v>
      </c>
      <c r="T4" t="s">
        <v>52</v>
      </c>
      <c r="V4" t="s">
        <v>53</v>
      </c>
      <c r="W4" t="s">
        <v>54</v>
      </c>
      <c r="X4" t="s">
        <v>55</v>
      </c>
      <c r="Y4">
        <v>1972</v>
      </c>
      <c r="Z4">
        <v>3</v>
      </c>
      <c r="AA4" t="s">
        <v>56</v>
      </c>
      <c r="AB4" t="s">
        <v>57</v>
      </c>
      <c r="AC4" t="s">
        <v>58</v>
      </c>
      <c r="AD4" t="s">
        <v>59</v>
      </c>
    </row>
    <row r="5" ht="30" customHeight="1" spans="1:30">
      <c r="A5" s="4" t="s">
        <v>60</v>
      </c>
      <c r="B5" s="5" t="s">
        <v>61</v>
      </c>
      <c r="C5" s="4" t="s">
        <v>62</v>
      </c>
      <c r="D5" s="9">
        <f>SUM(N22:N42)+SUM(N48:N49)</f>
        <v>8.75</v>
      </c>
      <c r="E5" s="4" t="s">
        <v>63</v>
      </c>
      <c r="F5" s="9">
        <f>SUM(N22:N42)</f>
        <v>8.75</v>
      </c>
      <c r="G5" s="10" t="s">
        <v>64</v>
      </c>
      <c r="H5" s="5"/>
      <c r="I5" s="10" t="s">
        <v>65</v>
      </c>
      <c r="J5" s="70" t="s">
        <v>50</v>
      </c>
      <c r="K5" s="10" t="s">
        <v>66</v>
      </c>
      <c r="L5" s="8" t="s">
        <v>50</v>
      </c>
      <c r="M5" s="58"/>
      <c r="N5" s="58"/>
      <c r="R5" t="s">
        <v>67</v>
      </c>
      <c r="S5" t="s">
        <v>68</v>
      </c>
      <c r="T5" t="s">
        <v>69</v>
      </c>
      <c r="W5" t="s">
        <v>70</v>
      </c>
      <c r="X5" t="s">
        <v>71</v>
      </c>
      <c r="Y5">
        <v>1973</v>
      </c>
      <c r="Z5">
        <v>4</v>
      </c>
      <c r="AA5" t="s">
        <v>72</v>
      </c>
      <c r="AC5" t="s">
        <v>73</v>
      </c>
      <c r="AD5" t="s">
        <v>74</v>
      </c>
    </row>
    <row r="6" ht="30" customHeight="1" spans="1:26">
      <c r="A6" s="4" t="s">
        <v>75</v>
      </c>
      <c r="B6" s="5" t="s">
        <v>76</v>
      </c>
      <c r="C6" s="5"/>
      <c r="D6" s="4" t="s">
        <v>77</v>
      </c>
      <c r="E6" s="11" t="s">
        <v>78</v>
      </c>
      <c r="F6" s="12"/>
      <c r="G6" s="13" t="s">
        <v>79</v>
      </c>
      <c r="H6" s="8" t="s">
        <v>80</v>
      </c>
      <c r="I6" s="8"/>
      <c r="J6" s="8"/>
      <c r="K6" s="8"/>
      <c r="L6" s="8"/>
      <c r="M6" s="58"/>
      <c r="N6" s="58"/>
      <c r="T6" t="s">
        <v>81</v>
      </c>
      <c r="Y6">
        <v>1974</v>
      </c>
      <c r="Z6">
        <v>5</v>
      </c>
    </row>
    <row r="7" ht="30" customHeight="1" spans="1:30">
      <c r="A7" s="14" t="s">
        <v>82</v>
      </c>
      <c r="B7" s="14"/>
      <c r="C7" s="15" t="s">
        <v>83</v>
      </c>
      <c r="D7" s="16"/>
      <c r="E7" s="10" t="s">
        <v>60</v>
      </c>
      <c r="F7" s="8" t="s">
        <v>84</v>
      </c>
      <c r="G7" s="8"/>
      <c r="H7" s="10" t="s">
        <v>85</v>
      </c>
      <c r="I7" s="8" t="s">
        <v>86</v>
      </c>
      <c r="J7" s="8"/>
      <c r="K7" s="8"/>
      <c r="L7" s="8"/>
      <c r="M7" s="58"/>
      <c r="N7" s="58"/>
      <c r="X7" t="s">
        <v>87</v>
      </c>
      <c r="Y7">
        <v>1975</v>
      </c>
      <c r="Z7">
        <v>6</v>
      </c>
      <c r="AC7" t="s">
        <v>88</v>
      </c>
      <c r="AD7" t="s">
        <v>89</v>
      </c>
    </row>
    <row r="8" ht="21.75" customHeight="1" spans="1:30">
      <c r="A8" s="17" t="s">
        <v>90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71"/>
      <c r="Y8">
        <v>1976</v>
      </c>
      <c r="Z8">
        <v>7</v>
      </c>
      <c r="AC8" t="s">
        <v>91</v>
      </c>
      <c r="AD8" t="s">
        <v>92</v>
      </c>
    </row>
    <row r="9" ht="24" customHeight="1" spans="1:30">
      <c r="A9" s="19" t="s">
        <v>93</v>
      </c>
      <c r="B9" s="20" t="s">
        <v>94</v>
      </c>
      <c r="C9" s="21" t="s">
        <v>4</v>
      </c>
      <c r="D9" s="21" t="s">
        <v>95</v>
      </c>
      <c r="E9" s="21"/>
      <c r="F9" s="21" t="s">
        <v>96</v>
      </c>
      <c r="G9" s="21"/>
      <c r="H9" s="21" t="s">
        <v>97</v>
      </c>
      <c r="I9" s="21"/>
      <c r="J9" s="21"/>
      <c r="K9" s="21"/>
      <c r="L9" s="21"/>
      <c r="M9" s="21" t="s">
        <v>98</v>
      </c>
      <c r="N9" s="21" t="s">
        <v>99</v>
      </c>
      <c r="Y9">
        <v>1977</v>
      </c>
      <c r="Z9">
        <v>8</v>
      </c>
      <c r="AC9" t="s">
        <v>100</v>
      </c>
      <c r="AD9" t="s">
        <v>101</v>
      </c>
    </row>
    <row r="10" ht="23.25" customHeight="1" spans="1:30">
      <c r="A10" s="19"/>
      <c r="B10" s="20"/>
      <c r="C10" s="22" t="s">
        <v>52</v>
      </c>
      <c r="D10" s="23" t="s">
        <v>102</v>
      </c>
      <c r="E10" s="23"/>
      <c r="F10" s="23" t="s">
        <v>103</v>
      </c>
      <c r="G10" s="23"/>
      <c r="H10" s="23">
        <v>2006</v>
      </c>
      <c r="I10" s="23">
        <v>9</v>
      </c>
      <c r="J10" s="27" t="s">
        <v>104</v>
      </c>
      <c r="K10" s="5">
        <v>2010</v>
      </c>
      <c r="L10" s="23">
        <v>7</v>
      </c>
      <c r="M10" s="23" t="s">
        <v>38</v>
      </c>
      <c r="N10" s="23" t="s">
        <v>38</v>
      </c>
      <c r="O10" t="str">
        <f>C10</f>
        <v>本科</v>
      </c>
      <c r="P10" t="str">
        <f>D10</f>
        <v>XX大学</v>
      </c>
      <c r="Q10" t="str">
        <f>F10</f>
        <v>XX学</v>
      </c>
      <c r="Y10">
        <v>1978</v>
      </c>
      <c r="Z10">
        <v>9</v>
      </c>
      <c r="AD10" t="s">
        <v>105</v>
      </c>
    </row>
    <row r="11" ht="23.25" customHeight="1" spans="1:30">
      <c r="A11" s="19"/>
      <c r="B11" s="20"/>
      <c r="C11" s="23"/>
      <c r="D11" s="23"/>
      <c r="E11" s="23"/>
      <c r="F11" s="23"/>
      <c r="G11" s="23"/>
      <c r="H11" s="23"/>
      <c r="I11" s="23"/>
      <c r="J11" s="27" t="s">
        <v>104</v>
      </c>
      <c r="K11" s="5"/>
      <c r="L11" s="23"/>
      <c r="M11" s="23"/>
      <c r="N11" s="23"/>
      <c r="O11">
        <f t="shared" ref="O11:O18" si="0">C11</f>
        <v>0</v>
      </c>
      <c r="P11">
        <f t="shared" ref="P11:P18" si="1">D11</f>
        <v>0</v>
      </c>
      <c r="Q11">
        <f t="shared" ref="Q11:Q18" si="2">F11</f>
        <v>0</v>
      </c>
      <c r="Y11">
        <v>1979</v>
      </c>
      <c r="Z11">
        <v>10</v>
      </c>
      <c r="AD11" t="s">
        <v>106</v>
      </c>
    </row>
    <row r="12" ht="23.25" customHeight="1" spans="1:26">
      <c r="A12" s="19"/>
      <c r="B12" s="20"/>
      <c r="C12" s="23"/>
      <c r="D12" s="23"/>
      <c r="E12" s="23"/>
      <c r="F12" s="23"/>
      <c r="G12" s="23"/>
      <c r="H12" s="23"/>
      <c r="I12" s="23"/>
      <c r="J12" s="27" t="s">
        <v>104</v>
      </c>
      <c r="K12" s="5"/>
      <c r="L12" s="23"/>
      <c r="M12" s="23"/>
      <c r="N12" s="23"/>
      <c r="O12">
        <f t="shared" si="0"/>
        <v>0</v>
      </c>
      <c r="P12">
        <f t="shared" si="1"/>
        <v>0</v>
      </c>
      <c r="Q12">
        <f t="shared" si="2"/>
        <v>0</v>
      </c>
      <c r="Y12">
        <v>1980</v>
      </c>
      <c r="Z12">
        <v>11</v>
      </c>
    </row>
    <row r="13" ht="23.25" customHeight="1" spans="1:30">
      <c r="A13" s="19"/>
      <c r="B13" s="20"/>
      <c r="C13" s="23"/>
      <c r="D13" s="23"/>
      <c r="E13" s="23"/>
      <c r="F13" s="23"/>
      <c r="G13" s="23"/>
      <c r="H13" s="23"/>
      <c r="I13" s="23"/>
      <c r="J13" s="27"/>
      <c r="K13" s="5"/>
      <c r="L13" s="23"/>
      <c r="M13" s="23"/>
      <c r="N13" s="23"/>
      <c r="O13">
        <f t="shared" si="0"/>
        <v>0</v>
      </c>
      <c r="P13">
        <f t="shared" si="1"/>
        <v>0</v>
      </c>
      <c r="Q13">
        <f t="shared" si="2"/>
        <v>0</v>
      </c>
      <c r="Y13">
        <v>1981</v>
      </c>
      <c r="Z13">
        <v>12</v>
      </c>
      <c r="AD13" t="s">
        <v>107</v>
      </c>
    </row>
    <row r="14" ht="23.25" customHeight="1" spans="1:30">
      <c r="A14" s="19"/>
      <c r="B14" s="24" t="s">
        <v>108</v>
      </c>
      <c r="C14" s="21" t="s">
        <v>4</v>
      </c>
      <c r="D14" s="21" t="s">
        <v>95</v>
      </c>
      <c r="E14" s="21"/>
      <c r="F14" s="21" t="s">
        <v>96</v>
      </c>
      <c r="G14" s="21"/>
      <c r="H14" s="21" t="s">
        <v>97</v>
      </c>
      <c r="I14" s="21"/>
      <c r="J14" s="21"/>
      <c r="K14" s="21"/>
      <c r="L14" s="21"/>
      <c r="M14" s="21" t="s">
        <v>98</v>
      </c>
      <c r="N14" s="21" t="s">
        <v>109</v>
      </c>
      <c r="O14" t="str">
        <f t="shared" si="0"/>
        <v>学历</v>
      </c>
      <c r="P14" t="str">
        <f t="shared" si="1"/>
        <v>学校</v>
      </c>
      <c r="Q14" t="str">
        <f t="shared" si="2"/>
        <v>专业</v>
      </c>
      <c r="Y14">
        <v>1982</v>
      </c>
      <c r="AD14" t="s">
        <v>110</v>
      </c>
    </row>
    <row r="15" ht="23.25" customHeight="1" spans="1:25">
      <c r="A15" s="19"/>
      <c r="B15" s="24"/>
      <c r="C15" s="23" t="s">
        <v>69</v>
      </c>
      <c r="D15" s="23" t="s">
        <v>102</v>
      </c>
      <c r="E15" s="23"/>
      <c r="F15" s="23" t="s">
        <v>103</v>
      </c>
      <c r="G15" s="23"/>
      <c r="H15" s="23">
        <v>2012</v>
      </c>
      <c r="I15" s="23">
        <v>9</v>
      </c>
      <c r="J15" s="21" t="s">
        <v>104</v>
      </c>
      <c r="K15" s="5">
        <v>2014</v>
      </c>
      <c r="L15" s="23">
        <v>7</v>
      </c>
      <c r="M15" s="23" t="s">
        <v>53</v>
      </c>
      <c r="N15" s="23" t="s">
        <v>25</v>
      </c>
      <c r="O15" t="str">
        <f t="shared" si="0"/>
        <v>硕士研究生</v>
      </c>
      <c r="P15" t="str">
        <f t="shared" si="1"/>
        <v>XX大学</v>
      </c>
      <c r="Q15" t="str">
        <f t="shared" si="2"/>
        <v>XX学</v>
      </c>
      <c r="Y15">
        <v>1983</v>
      </c>
    </row>
    <row r="16" ht="23.25" customHeight="1" spans="1:25">
      <c r="A16" s="19"/>
      <c r="B16" s="24"/>
      <c r="C16" s="25"/>
      <c r="D16" s="25"/>
      <c r="E16" s="25"/>
      <c r="F16" s="25"/>
      <c r="G16" s="25"/>
      <c r="H16" s="25"/>
      <c r="I16" s="25"/>
      <c r="J16" s="21" t="s">
        <v>104</v>
      </c>
      <c r="K16" s="72"/>
      <c r="L16" s="25"/>
      <c r="M16" s="25"/>
      <c r="N16" s="25"/>
      <c r="O16">
        <f t="shared" si="0"/>
        <v>0</v>
      </c>
      <c r="P16">
        <f t="shared" si="1"/>
        <v>0</v>
      </c>
      <c r="Q16">
        <f t="shared" si="2"/>
        <v>0</v>
      </c>
      <c r="Y16">
        <v>1984</v>
      </c>
    </row>
    <row r="17" ht="23.25" customHeight="1" spans="1:25">
      <c r="A17" s="19"/>
      <c r="B17" s="24"/>
      <c r="C17" s="25"/>
      <c r="D17" s="25"/>
      <c r="E17" s="25"/>
      <c r="F17" s="25"/>
      <c r="G17" s="25"/>
      <c r="H17" s="25"/>
      <c r="I17" s="25"/>
      <c r="J17" s="21" t="s">
        <v>104</v>
      </c>
      <c r="K17" s="72"/>
      <c r="L17" s="25"/>
      <c r="M17" s="25"/>
      <c r="N17" s="25"/>
      <c r="O17">
        <f t="shared" si="0"/>
        <v>0</v>
      </c>
      <c r="P17">
        <f t="shared" si="1"/>
        <v>0</v>
      </c>
      <c r="Q17">
        <f t="shared" si="2"/>
        <v>0</v>
      </c>
      <c r="Y17">
        <v>1985</v>
      </c>
    </row>
    <row r="18" ht="23.25" customHeight="1" spans="1:25">
      <c r="A18" s="19"/>
      <c r="B18" s="24"/>
      <c r="C18" s="25"/>
      <c r="D18" s="25"/>
      <c r="E18" s="25"/>
      <c r="F18" s="25"/>
      <c r="G18" s="25"/>
      <c r="H18" s="25"/>
      <c r="I18" s="25"/>
      <c r="J18" s="21" t="s">
        <v>104</v>
      </c>
      <c r="K18" s="72"/>
      <c r="L18" s="25"/>
      <c r="M18" s="25"/>
      <c r="N18" s="25"/>
      <c r="O18">
        <f t="shared" si="0"/>
        <v>0</v>
      </c>
      <c r="P18">
        <f t="shared" si="1"/>
        <v>0</v>
      </c>
      <c r="Q18">
        <f t="shared" si="2"/>
        <v>0</v>
      </c>
      <c r="Y18">
        <v>1986</v>
      </c>
    </row>
    <row r="19" ht="23.25" customHeight="1" spans="1:25">
      <c r="A19" s="26" t="s">
        <v>111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Y19">
        <v>1987</v>
      </c>
    </row>
    <row r="20" ht="20.25" customHeight="1" spans="1:25">
      <c r="A20" s="19" t="s">
        <v>112</v>
      </c>
      <c r="B20" s="27"/>
      <c r="C20" s="21" t="s">
        <v>113</v>
      </c>
      <c r="D20" s="21" t="s">
        <v>114</v>
      </c>
      <c r="E20" s="21"/>
      <c r="F20" s="28" t="s">
        <v>115</v>
      </c>
      <c r="G20" s="28"/>
      <c r="H20" s="28" t="s">
        <v>116</v>
      </c>
      <c r="I20" s="21" t="s">
        <v>97</v>
      </c>
      <c r="J20" s="21"/>
      <c r="K20" s="21"/>
      <c r="L20" s="21"/>
      <c r="M20" s="21"/>
      <c r="N20" s="21" t="s">
        <v>117</v>
      </c>
      <c r="Y20">
        <v>1988</v>
      </c>
    </row>
    <row r="21" ht="20.25" customHeight="1" spans="1:25">
      <c r="A21" s="27"/>
      <c r="B21" s="27"/>
      <c r="C21" s="21"/>
      <c r="D21" s="21"/>
      <c r="E21" s="21"/>
      <c r="F21" s="28"/>
      <c r="G21" s="28"/>
      <c r="H21" s="28"/>
      <c r="I21" s="21" t="s">
        <v>9</v>
      </c>
      <c r="J21" s="21" t="s">
        <v>10</v>
      </c>
      <c r="K21" s="21"/>
      <c r="L21" s="21" t="s">
        <v>9</v>
      </c>
      <c r="M21" s="21" t="s">
        <v>10</v>
      </c>
      <c r="N21" s="21"/>
      <c r="P21" t="e">
        <f>MAX(O22:O49)</f>
        <v>#REF!</v>
      </c>
      <c r="Y21">
        <v>1989</v>
      </c>
    </row>
    <row r="22" ht="22.5" customHeight="1" spans="1:25">
      <c r="A22" s="27"/>
      <c r="B22" s="27"/>
      <c r="C22" s="29" t="s">
        <v>39</v>
      </c>
      <c r="D22" s="29" t="s">
        <v>118</v>
      </c>
      <c r="E22" s="29"/>
      <c r="F22" s="30" t="s">
        <v>18</v>
      </c>
      <c r="G22" s="30"/>
      <c r="H22" s="30">
        <v>13</v>
      </c>
      <c r="I22" s="41">
        <v>2010</v>
      </c>
      <c r="J22" s="25">
        <v>7</v>
      </c>
      <c r="K22" s="21" t="s">
        <v>104</v>
      </c>
      <c r="L22" s="73">
        <v>2019</v>
      </c>
      <c r="M22" s="25">
        <v>4</v>
      </c>
      <c r="N22" s="74">
        <f>(L22+M22/12)-(I22+J22/12)</f>
        <v>8.75</v>
      </c>
      <c r="O22">
        <f>L22+(M22/12)</f>
        <v>2019.33333333333</v>
      </c>
      <c r="P22" t="e">
        <f>IF(O22-$P$21=0,"前工作单位")</f>
        <v>#REF!</v>
      </c>
      <c r="Q22" t="str">
        <f>D22</f>
        <v>xx银行xxx部</v>
      </c>
      <c r="R22" t="str">
        <f>F22</f>
        <v>XXX岗</v>
      </c>
      <c r="S22" s="79">
        <f>N22</f>
        <v>8.75</v>
      </c>
      <c r="Y22">
        <v>1990</v>
      </c>
    </row>
    <row r="23" ht="22.5" customHeight="1" spans="1:25">
      <c r="A23" s="27"/>
      <c r="B23" s="27"/>
      <c r="C23" s="31" t="s">
        <v>119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>
        <f>L24+(M24/12)</f>
        <v>0</v>
      </c>
      <c r="P23" t="e">
        <f>IF(O23-$P$21=0,"前工作单位")</f>
        <v>#REF!</v>
      </c>
      <c r="Q23">
        <f>D24</f>
        <v>0</v>
      </c>
      <c r="R23">
        <f>F24</f>
        <v>0</v>
      </c>
      <c r="S23" s="79">
        <f>N24</f>
        <v>0</v>
      </c>
      <c r="Y23">
        <v>1991</v>
      </c>
    </row>
    <row r="24" ht="22.5" customHeight="1" spans="1:25">
      <c r="A24" s="27"/>
      <c r="B24" s="27"/>
      <c r="C24" s="29"/>
      <c r="D24" s="29"/>
      <c r="E24" s="29"/>
      <c r="F24" s="30"/>
      <c r="G24" s="30"/>
      <c r="H24" s="30"/>
      <c r="I24" s="41"/>
      <c r="J24" s="25"/>
      <c r="K24" s="21" t="s">
        <v>104</v>
      </c>
      <c r="L24" s="73"/>
      <c r="M24" s="25"/>
      <c r="N24" s="74">
        <f>(L24+M24/12)-(I24+J24/12)</f>
        <v>0</v>
      </c>
      <c r="O24" t="e">
        <f>#REF!+(#REF!/12)</f>
        <v>#REF!</v>
      </c>
      <c r="P24" t="e">
        <f>IF(O24-$P$21=0,"前工作单位")</f>
        <v>#REF!</v>
      </c>
      <c r="Q24" t="e">
        <f>#REF!</f>
        <v>#REF!</v>
      </c>
      <c r="R24" t="e">
        <f>#REF!</f>
        <v>#REF!</v>
      </c>
      <c r="S24" s="79" t="e">
        <f>#REF!</f>
        <v>#REF!</v>
      </c>
      <c r="Y24">
        <v>1992</v>
      </c>
    </row>
    <row r="25" ht="22.5" customHeight="1" spans="1:25">
      <c r="A25" s="27"/>
      <c r="B25" s="27"/>
      <c r="C25" s="33" t="s">
        <v>120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75"/>
      <c r="O25">
        <f>L25+(M25/12)</f>
        <v>0</v>
      </c>
      <c r="P25" t="e">
        <f>IF(O25-$P$21=0,"前工作单位")</f>
        <v>#REF!</v>
      </c>
      <c r="Q25">
        <f>D25</f>
        <v>0</v>
      </c>
      <c r="R25">
        <f>F25</f>
        <v>0</v>
      </c>
      <c r="S25" s="79">
        <f>N25</f>
        <v>0</v>
      </c>
      <c r="Y25">
        <v>1993</v>
      </c>
    </row>
    <row r="26" ht="22.5" customHeight="1" spans="1:25">
      <c r="A26" s="27"/>
      <c r="B26" s="27"/>
      <c r="C26" s="29"/>
      <c r="D26" s="29"/>
      <c r="E26" s="29"/>
      <c r="F26" s="30"/>
      <c r="G26" s="30"/>
      <c r="H26" s="30"/>
      <c r="I26" s="41"/>
      <c r="J26" s="25"/>
      <c r="K26" s="21" t="s">
        <v>104</v>
      </c>
      <c r="L26" s="73"/>
      <c r="M26" s="25"/>
      <c r="N26" s="74">
        <f>(L26+M26/12)-(I26+J26/12)</f>
        <v>0</v>
      </c>
      <c r="S26" s="79"/>
      <c r="Y26">
        <v>1994</v>
      </c>
    </row>
    <row r="27" ht="22.5" customHeight="1" spans="1:25">
      <c r="A27" s="27"/>
      <c r="B27" s="27"/>
      <c r="C27" s="33" t="s">
        <v>120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75"/>
      <c r="O27">
        <f>L27+(M27/12)</f>
        <v>0</v>
      </c>
      <c r="P27" t="e">
        <f>IF(O27-$P$21=0,"前工作单位")</f>
        <v>#REF!</v>
      </c>
      <c r="Q27">
        <f>D27</f>
        <v>0</v>
      </c>
      <c r="R27">
        <f>F27</f>
        <v>0</v>
      </c>
      <c r="S27" s="79">
        <f>N27</f>
        <v>0</v>
      </c>
      <c r="Y27">
        <v>1995</v>
      </c>
    </row>
    <row r="28" ht="22.5" customHeight="1" spans="1:25">
      <c r="A28" s="27"/>
      <c r="B28" s="27"/>
      <c r="C28" s="29"/>
      <c r="D28" s="29"/>
      <c r="E28" s="29"/>
      <c r="F28" s="30"/>
      <c r="G28" s="30"/>
      <c r="H28" s="30"/>
      <c r="I28" s="41"/>
      <c r="J28" s="25"/>
      <c r="K28" s="21" t="s">
        <v>104</v>
      </c>
      <c r="L28" s="73"/>
      <c r="M28" s="25"/>
      <c r="N28" s="74">
        <f>(L28+M28/12)-(I28+J28/12)</f>
        <v>0</v>
      </c>
      <c r="S28" s="79"/>
      <c r="Y28">
        <v>1996</v>
      </c>
    </row>
    <row r="29" ht="22.5" customHeight="1" spans="1:25">
      <c r="A29" s="27"/>
      <c r="B29" s="27"/>
      <c r="C29" s="33" t="s">
        <v>120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75"/>
      <c r="O29">
        <f>L29+(M29/12)</f>
        <v>0</v>
      </c>
      <c r="P29" t="e">
        <f>IF(O29-$P$21=0,"前工作单位")</f>
        <v>#REF!</v>
      </c>
      <c r="Q29">
        <f>D29</f>
        <v>0</v>
      </c>
      <c r="R29">
        <f>F29</f>
        <v>0</v>
      </c>
      <c r="S29" s="79">
        <f>N29</f>
        <v>0</v>
      </c>
      <c r="Y29">
        <v>1997</v>
      </c>
    </row>
    <row r="30" ht="22.5" customHeight="1" spans="1:25">
      <c r="A30" s="27"/>
      <c r="B30" s="27"/>
      <c r="C30" s="29"/>
      <c r="D30" s="29"/>
      <c r="E30" s="29"/>
      <c r="F30" s="30"/>
      <c r="G30" s="30"/>
      <c r="H30" s="30"/>
      <c r="I30" s="41"/>
      <c r="J30" s="25"/>
      <c r="K30" s="21" t="s">
        <v>104</v>
      </c>
      <c r="L30" s="73"/>
      <c r="M30" s="25"/>
      <c r="N30" s="74">
        <f>(L30+M30/12)-(I30+J30/12)</f>
        <v>0</v>
      </c>
      <c r="S30" s="79"/>
      <c r="Y30">
        <v>1998</v>
      </c>
    </row>
    <row r="31" ht="22.5" customHeight="1" spans="1:25">
      <c r="A31" s="27"/>
      <c r="B31" s="27"/>
      <c r="C31" s="33" t="s">
        <v>120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75"/>
      <c r="O31">
        <f>L31+(M31/12)</f>
        <v>0</v>
      </c>
      <c r="P31" t="e">
        <f>IF(O31-$P$21=0,"前工作单位")</f>
        <v>#REF!</v>
      </c>
      <c r="Q31">
        <f>D31</f>
        <v>0</v>
      </c>
      <c r="R31">
        <f>F31</f>
        <v>0</v>
      </c>
      <c r="S31" s="79">
        <f>N31</f>
        <v>0</v>
      </c>
      <c r="Y31">
        <v>1999</v>
      </c>
    </row>
    <row r="32" ht="22.5" customHeight="1" spans="1:25">
      <c r="A32" s="27"/>
      <c r="B32" s="27"/>
      <c r="C32" s="29"/>
      <c r="D32" s="29"/>
      <c r="E32" s="29"/>
      <c r="F32" s="30"/>
      <c r="G32" s="30"/>
      <c r="H32" s="30"/>
      <c r="I32" s="41"/>
      <c r="J32" s="25"/>
      <c r="K32" s="21" t="s">
        <v>104</v>
      </c>
      <c r="L32" s="73"/>
      <c r="M32" s="25"/>
      <c r="N32" s="74">
        <f>(L32+M32/12)-(I32+J32/12)</f>
        <v>0</v>
      </c>
      <c r="S32" s="79"/>
      <c r="Y32">
        <v>2000</v>
      </c>
    </row>
    <row r="33" ht="22.5" customHeight="1" spans="1:25">
      <c r="A33" s="27"/>
      <c r="B33" s="27"/>
      <c r="C33" s="35" t="s">
        <v>120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>
        <f>L32+(M32/12)</f>
        <v>0</v>
      </c>
      <c r="P33" t="e">
        <f t="shared" ref="P33" si="3">IF(O33-$P$21=0,"前工作单位")</f>
        <v>#REF!</v>
      </c>
      <c r="Q33">
        <f>D32</f>
        <v>0</v>
      </c>
      <c r="R33">
        <f>F32</f>
        <v>0</v>
      </c>
      <c r="S33" s="79">
        <f>N32</f>
        <v>0</v>
      </c>
      <c r="Y33">
        <v>2001</v>
      </c>
    </row>
    <row r="34" ht="22.5" customHeight="1" spans="1:25">
      <c r="A34" s="27"/>
      <c r="B34" s="27"/>
      <c r="C34" s="29"/>
      <c r="D34" s="29"/>
      <c r="E34" s="29"/>
      <c r="F34" s="30"/>
      <c r="G34" s="30"/>
      <c r="H34" s="30"/>
      <c r="I34" s="41"/>
      <c r="J34" s="25"/>
      <c r="K34" s="21" t="s">
        <v>104</v>
      </c>
      <c r="L34" s="73"/>
      <c r="M34" s="25"/>
      <c r="N34" s="74">
        <f>(L34+M34/12)-(I34+J34/12)</f>
        <v>0</v>
      </c>
      <c r="S34" s="79"/>
      <c r="Y34">
        <v>2002</v>
      </c>
    </row>
    <row r="35" ht="22.5" customHeight="1" spans="1:25">
      <c r="A35" s="27"/>
      <c r="B35" s="27"/>
      <c r="C35" s="35" t="s">
        <v>120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>
        <f>L34+(M34/12)</f>
        <v>0</v>
      </c>
      <c r="P35" t="e">
        <f t="shared" ref="P35" si="4">IF(O35-$P$21=0,"前工作单位")</f>
        <v>#REF!</v>
      </c>
      <c r="Q35">
        <f>D34</f>
        <v>0</v>
      </c>
      <c r="R35">
        <f>F34</f>
        <v>0</v>
      </c>
      <c r="S35" s="79">
        <f>N34</f>
        <v>0</v>
      </c>
      <c r="Y35">
        <v>2003</v>
      </c>
    </row>
    <row r="36" ht="22.5" customHeight="1" spans="1:25">
      <c r="A36" s="27"/>
      <c r="B36" s="27"/>
      <c r="C36" s="29"/>
      <c r="D36" s="36"/>
      <c r="E36" s="37"/>
      <c r="F36" s="38"/>
      <c r="G36" s="39"/>
      <c r="H36" s="30"/>
      <c r="I36" s="41"/>
      <c r="J36" s="25"/>
      <c r="K36" s="21" t="s">
        <v>104</v>
      </c>
      <c r="L36" s="73"/>
      <c r="M36" s="25"/>
      <c r="N36" s="74">
        <f>(L36+M36/12)-(I36+J36/12)</f>
        <v>0</v>
      </c>
      <c r="S36" s="79"/>
      <c r="Y36">
        <v>2004</v>
      </c>
    </row>
    <row r="37" ht="22.5" customHeight="1" spans="1:25">
      <c r="A37" s="27"/>
      <c r="B37" s="27"/>
      <c r="C37" s="33" t="s">
        <v>120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76"/>
      <c r="O37">
        <f>L36+(M36/12)</f>
        <v>0</v>
      </c>
      <c r="P37" t="e">
        <f t="shared" ref="P37" si="5">IF(O37-$P$21=0,"前工作单位")</f>
        <v>#REF!</v>
      </c>
      <c r="Q37">
        <f>D36</f>
        <v>0</v>
      </c>
      <c r="R37">
        <f>F36</f>
        <v>0</v>
      </c>
      <c r="S37" s="79">
        <f>N36</f>
        <v>0</v>
      </c>
      <c r="Y37">
        <v>2005</v>
      </c>
    </row>
    <row r="38" ht="22.5" customHeight="1" spans="1:25">
      <c r="A38" s="27"/>
      <c r="B38" s="27"/>
      <c r="C38" s="29"/>
      <c r="D38" s="36"/>
      <c r="E38" s="37"/>
      <c r="F38" s="38"/>
      <c r="G38" s="39"/>
      <c r="H38" s="30"/>
      <c r="I38" s="41"/>
      <c r="J38" s="25"/>
      <c r="K38" s="21" t="s">
        <v>104</v>
      </c>
      <c r="L38" s="73"/>
      <c r="M38" s="25"/>
      <c r="N38" s="74">
        <f>(L38+M38/12)-(I38+J38/12)</f>
        <v>0</v>
      </c>
      <c r="S38" s="79"/>
      <c r="Y38">
        <v>2006</v>
      </c>
    </row>
    <row r="39" ht="22.5" customHeight="1" spans="1:25">
      <c r="A39" s="27"/>
      <c r="B39" s="27"/>
      <c r="C39" s="33" t="s">
        <v>120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76"/>
      <c r="O39">
        <f>L38+(M38/12)</f>
        <v>0</v>
      </c>
      <c r="P39" t="e">
        <f t="shared" ref="P39" si="6">IF(O39-$P$21=0,"前工作单位")</f>
        <v>#REF!</v>
      </c>
      <c r="Q39">
        <f>D38</f>
        <v>0</v>
      </c>
      <c r="R39">
        <f>F38</f>
        <v>0</v>
      </c>
      <c r="S39" s="79">
        <f>N38</f>
        <v>0</v>
      </c>
      <c r="Y39">
        <v>2007</v>
      </c>
    </row>
    <row r="40" ht="22.5" customHeight="1" spans="1:25">
      <c r="A40" s="27"/>
      <c r="B40" s="27"/>
      <c r="C40" s="29"/>
      <c r="D40" s="29"/>
      <c r="E40" s="29"/>
      <c r="F40" s="30"/>
      <c r="G40" s="30"/>
      <c r="H40" s="30"/>
      <c r="I40" s="41"/>
      <c r="J40" s="25"/>
      <c r="K40" s="21" t="s">
        <v>104</v>
      </c>
      <c r="L40" s="73"/>
      <c r="M40" s="25"/>
      <c r="N40" s="74">
        <f>(L40+M40/12)-(I40+J40/12)</f>
        <v>0</v>
      </c>
      <c r="S40" s="79"/>
      <c r="Y40">
        <v>2008</v>
      </c>
    </row>
    <row r="41" ht="22.5" customHeight="1" spans="1:25">
      <c r="A41" s="27"/>
      <c r="B41" s="27"/>
      <c r="C41" s="35" t="s">
        <v>120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>
        <f>L40+(M40/12)</f>
        <v>0</v>
      </c>
      <c r="P41" t="e">
        <f t="shared" ref="P41" si="7">IF(O41-$P$21=0,"前工作单位")</f>
        <v>#REF!</v>
      </c>
      <c r="Q41">
        <f>D40</f>
        <v>0</v>
      </c>
      <c r="R41">
        <f>F40</f>
        <v>0</v>
      </c>
      <c r="S41" s="79">
        <f>N40</f>
        <v>0</v>
      </c>
      <c r="Y41">
        <v>2009</v>
      </c>
    </row>
    <row r="42" ht="22.5" customHeight="1" spans="1:25">
      <c r="A42" s="27"/>
      <c r="B42" s="27"/>
      <c r="C42" s="29"/>
      <c r="D42" s="29"/>
      <c r="E42" s="29"/>
      <c r="F42" s="30"/>
      <c r="G42" s="30"/>
      <c r="H42" s="30"/>
      <c r="I42" s="41"/>
      <c r="J42" s="25"/>
      <c r="K42" s="21" t="s">
        <v>104</v>
      </c>
      <c r="L42" s="73"/>
      <c r="M42" s="25"/>
      <c r="N42" s="74">
        <f>(L42+M42/12)-(I42+J42/12)</f>
        <v>0</v>
      </c>
      <c r="S42" s="79"/>
      <c r="Y42">
        <v>2010</v>
      </c>
    </row>
    <row r="43" ht="22.5" customHeight="1" spans="1:25">
      <c r="A43" s="27"/>
      <c r="B43" s="27"/>
      <c r="C43" s="35" t="s">
        <v>120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>
        <f>L42+(M42/12)</f>
        <v>0</v>
      </c>
      <c r="P43" t="e">
        <f>IF(O43-$P$21=0,"前工作单位")</f>
        <v>#REF!</v>
      </c>
      <c r="Q43">
        <f>D42</f>
        <v>0</v>
      </c>
      <c r="R43">
        <f>F42</f>
        <v>0</v>
      </c>
      <c r="S43" s="79">
        <f>N42</f>
        <v>0</v>
      </c>
      <c r="Y43">
        <v>2011</v>
      </c>
    </row>
    <row r="44" ht="20.25" customHeight="1" spans="1:25">
      <c r="A44" s="19" t="s">
        <v>121</v>
      </c>
      <c r="B44" s="27"/>
      <c r="C44" s="21" t="s">
        <v>113</v>
      </c>
      <c r="D44" s="21" t="s">
        <v>114</v>
      </c>
      <c r="E44" s="21"/>
      <c r="F44" s="21" t="s">
        <v>115</v>
      </c>
      <c r="G44" s="21"/>
      <c r="H44" s="21"/>
      <c r="I44" s="21" t="s">
        <v>97</v>
      </c>
      <c r="J44" s="21"/>
      <c r="K44" s="21"/>
      <c r="L44" s="21"/>
      <c r="M44" s="21"/>
      <c r="N44" s="21" t="s">
        <v>122</v>
      </c>
      <c r="O44">
        <f>L44+(M44/12)</f>
        <v>0</v>
      </c>
      <c r="P44" t="e">
        <f>IF(O44-$P$21=0,"前工作单位")</f>
        <v>#REF!</v>
      </c>
      <c r="Q44" t="str">
        <f>D44</f>
        <v>单位名称/部门名称</v>
      </c>
      <c r="R44" t="str">
        <f>F44</f>
        <v>职务/岗位</v>
      </c>
      <c r="S44" s="79" t="str">
        <f>N44</f>
        <v>工作时间（年）</v>
      </c>
      <c r="Y44">
        <v>2012</v>
      </c>
    </row>
    <row r="45" ht="20.25" customHeight="1" spans="1:25">
      <c r="A45" s="27"/>
      <c r="B45" s="27"/>
      <c r="C45" s="21"/>
      <c r="D45" s="21"/>
      <c r="E45" s="21"/>
      <c r="F45" s="21"/>
      <c r="G45" s="21"/>
      <c r="H45" s="21"/>
      <c r="I45" s="21" t="s">
        <v>9</v>
      </c>
      <c r="J45" s="21" t="s">
        <v>10</v>
      </c>
      <c r="K45" s="21"/>
      <c r="L45" s="21" t="s">
        <v>9</v>
      </c>
      <c r="M45" s="21" t="s">
        <v>10</v>
      </c>
      <c r="N45" s="21"/>
      <c r="P45" t="e">
        <f>IF(O45-$P$21=0,"前工作单位")</f>
        <v>#REF!</v>
      </c>
      <c r="Q45">
        <f>D45</f>
        <v>0</v>
      </c>
      <c r="R45">
        <f>F45</f>
        <v>0</v>
      </c>
      <c r="S45" s="79">
        <f>N45</f>
        <v>0</v>
      </c>
      <c r="Y45">
        <v>2013</v>
      </c>
    </row>
    <row r="46" ht="20.25" customHeight="1" spans="1:19">
      <c r="A46" s="27"/>
      <c r="B46" s="27"/>
      <c r="C46" s="29"/>
      <c r="D46" s="41"/>
      <c r="E46" s="41"/>
      <c r="F46" s="42"/>
      <c r="G46" s="42"/>
      <c r="H46" s="42"/>
      <c r="I46" s="41"/>
      <c r="J46" s="25"/>
      <c r="K46" s="21" t="s">
        <v>104</v>
      </c>
      <c r="L46" s="73"/>
      <c r="M46" s="25"/>
      <c r="N46" s="74">
        <f>(L46+M46/12)-(I46+J46/12)</f>
        <v>0</v>
      </c>
      <c r="S46" s="79"/>
    </row>
    <row r="47" ht="20.25" customHeight="1" spans="1:19">
      <c r="A47" s="27"/>
      <c r="B47" s="27"/>
      <c r="C47" s="35" t="s">
        <v>120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S47" s="79"/>
    </row>
    <row r="48" ht="22.5" customHeight="1" spans="1:25">
      <c r="A48" s="27"/>
      <c r="B48" s="27"/>
      <c r="C48" s="29"/>
      <c r="D48" s="41"/>
      <c r="E48" s="41"/>
      <c r="F48" s="42"/>
      <c r="G48" s="42"/>
      <c r="H48" s="42"/>
      <c r="I48" s="41"/>
      <c r="J48" s="25"/>
      <c r="K48" s="21" t="s">
        <v>104</v>
      </c>
      <c r="L48" s="73"/>
      <c r="M48" s="25"/>
      <c r="N48" s="74">
        <f>(L48+M48/12)-(I48+J48/12)</f>
        <v>0</v>
      </c>
      <c r="O48">
        <f t="shared" ref="O48:O49" si="8">L48+(M48/12)</f>
        <v>0</v>
      </c>
      <c r="P48" t="e">
        <f>IF(O48-$P$21=0,"前工作单位")</f>
        <v>#REF!</v>
      </c>
      <c r="Q48">
        <f>D48</f>
        <v>0</v>
      </c>
      <c r="R48">
        <f>F48</f>
        <v>0</v>
      </c>
      <c r="S48" s="79">
        <f>N48</f>
        <v>0</v>
      </c>
      <c r="Y48">
        <v>2014</v>
      </c>
    </row>
    <row r="49" ht="22.5" customHeight="1" spans="1:25">
      <c r="A49" s="27"/>
      <c r="B49" s="27"/>
      <c r="C49" s="35" t="s">
        <v>120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>
        <f t="shared" si="8"/>
        <v>0</v>
      </c>
      <c r="P49" t="e">
        <f>IF(O49-$P$21=0,"前工作单位")</f>
        <v>#REF!</v>
      </c>
      <c r="Q49">
        <f>D49</f>
        <v>0</v>
      </c>
      <c r="R49">
        <f>F49</f>
        <v>0</v>
      </c>
      <c r="S49" s="79">
        <f>N49</f>
        <v>0</v>
      </c>
      <c r="Y49">
        <v>2015</v>
      </c>
    </row>
    <row r="50" ht="28.5" customHeight="1" spans="1:25">
      <c r="A50" s="43" t="s">
        <v>123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77"/>
      <c r="Y50">
        <v>2016</v>
      </c>
    </row>
    <row r="51" s="1" customFormat="1" ht="28.5" customHeight="1" spans="1:25">
      <c r="A51" s="45" t="str">
        <f ca="1">(YEAR(TODAY())-1)&amp;"年"</f>
        <v>2019年</v>
      </c>
      <c r="B51" s="46"/>
      <c r="C51" s="46"/>
      <c r="D51" s="46"/>
      <c r="E51" s="47"/>
      <c r="F51" s="45" t="str">
        <f ca="1">(YEAR(TODAY())-2)&amp;"年"</f>
        <v>2018年</v>
      </c>
      <c r="G51" s="46"/>
      <c r="H51" s="46"/>
      <c r="I51" s="46"/>
      <c r="J51" s="47"/>
      <c r="K51" s="45" t="str">
        <f ca="1">(YEAR(TODAY())-3)&amp;"年"</f>
        <v>2017年</v>
      </c>
      <c r="L51" s="46"/>
      <c r="M51" s="46"/>
      <c r="N51" s="47"/>
      <c r="Q51"/>
      <c r="R51"/>
      <c r="Y51">
        <v>2017</v>
      </c>
    </row>
    <row r="52" s="1" customFormat="1" ht="28.5" customHeight="1" spans="1:25">
      <c r="A52" s="45"/>
      <c r="B52" s="46"/>
      <c r="C52" s="46"/>
      <c r="D52" s="46"/>
      <c r="E52" s="47"/>
      <c r="F52" s="45"/>
      <c r="G52" s="46"/>
      <c r="H52" s="46"/>
      <c r="I52" s="46"/>
      <c r="J52" s="47"/>
      <c r="K52" s="45"/>
      <c r="L52" s="46"/>
      <c r="M52" s="46"/>
      <c r="N52" s="47"/>
      <c r="Q52"/>
      <c r="R52"/>
      <c r="Y52">
        <v>2018</v>
      </c>
    </row>
    <row r="53" ht="31.5" customHeight="1" spans="1:25">
      <c r="A53" s="43" t="s">
        <v>124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77"/>
      <c r="Y53">
        <v>2019</v>
      </c>
    </row>
    <row r="54" ht="21.75" customHeight="1" spans="1:25">
      <c r="A54" s="48" t="s">
        <v>125</v>
      </c>
      <c r="B54" s="49"/>
      <c r="C54" s="50" t="s">
        <v>126</v>
      </c>
      <c r="D54" s="51"/>
      <c r="E54" s="27" t="s">
        <v>12</v>
      </c>
      <c r="F54" s="52" t="s">
        <v>127</v>
      </c>
      <c r="G54" s="53"/>
      <c r="H54" s="50" t="s">
        <v>128</v>
      </c>
      <c r="I54" s="51"/>
      <c r="J54" s="27" t="s">
        <v>13</v>
      </c>
      <c r="K54" s="52" t="s">
        <v>129</v>
      </c>
      <c r="L54" s="53"/>
      <c r="M54" s="27" t="s">
        <v>130</v>
      </c>
      <c r="N54" s="27" t="s">
        <v>131</v>
      </c>
      <c r="Y54">
        <v>2020</v>
      </c>
    </row>
    <row r="55" ht="29.25" customHeight="1" spans="1:25">
      <c r="A55" s="54"/>
      <c r="B55" s="55"/>
      <c r="C55" s="56"/>
      <c r="D55" s="57"/>
      <c r="E55" s="58"/>
      <c r="F55" s="59"/>
      <c r="G55" s="60"/>
      <c r="H55" s="56"/>
      <c r="I55" s="57"/>
      <c r="J55" s="58"/>
      <c r="K55" s="59"/>
      <c r="L55" s="60"/>
      <c r="M55" s="58"/>
      <c r="N55" s="58"/>
      <c r="Y55">
        <v>2021</v>
      </c>
    </row>
    <row r="56" ht="29.25" customHeight="1" spans="1:25">
      <c r="A56" s="54"/>
      <c r="B56" s="55"/>
      <c r="C56" s="56"/>
      <c r="D56" s="57"/>
      <c r="E56" s="58"/>
      <c r="F56" s="59"/>
      <c r="G56" s="60"/>
      <c r="H56" s="56"/>
      <c r="I56" s="57"/>
      <c r="J56" s="58"/>
      <c r="K56" s="59"/>
      <c r="L56" s="60"/>
      <c r="M56" s="58"/>
      <c r="N56" s="58"/>
      <c r="Y56">
        <v>2022</v>
      </c>
    </row>
    <row r="57" ht="29.25" customHeight="1" spans="1:25">
      <c r="A57" s="61"/>
      <c r="B57" s="62"/>
      <c r="C57" s="56"/>
      <c r="D57" s="57"/>
      <c r="E57" s="58"/>
      <c r="F57" s="63"/>
      <c r="G57" s="64"/>
      <c r="H57" s="56"/>
      <c r="I57" s="57"/>
      <c r="J57" s="58"/>
      <c r="K57" s="63"/>
      <c r="L57" s="64"/>
      <c r="M57" s="58"/>
      <c r="N57" s="58"/>
      <c r="Y57">
        <v>2023</v>
      </c>
    </row>
    <row r="58" ht="41.25" customHeight="1" spans="1:25">
      <c r="A58" s="43" t="s">
        <v>132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77"/>
      <c r="Y58">
        <v>2024</v>
      </c>
    </row>
    <row r="59" ht="16.5" spans="1:25">
      <c r="A59" s="19" t="s">
        <v>133</v>
      </c>
      <c r="B59" s="19"/>
      <c r="C59" s="27" t="s">
        <v>45</v>
      </c>
      <c r="D59" s="27"/>
      <c r="E59" s="27" t="s">
        <v>14</v>
      </c>
      <c r="F59" s="27"/>
      <c r="G59" s="27" t="s">
        <v>134</v>
      </c>
      <c r="H59" s="27"/>
      <c r="I59" s="27" t="s">
        <v>2</v>
      </c>
      <c r="J59" s="27"/>
      <c r="K59" s="50" t="s">
        <v>135</v>
      </c>
      <c r="L59" s="66"/>
      <c r="M59" s="51"/>
      <c r="N59" s="27" t="s">
        <v>136</v>
      </c>
      <c r="Y59">
        <v>2025</v>
      </c>
    </row>
    <row r="60" ht="22.5" customHeight="1" spans="1:25">
      <c r="A60" s="19"/>
      <c r="B60" s="19"/>
      <c r="C60" s="58"/>
      <c r="D60" s="58"/>
      <c r="E60" s="58"/>
      <c r="F60" s="58"/>
      <c r="G60" s="65"/>
      <c r="H60" s="65"/>
      <c r="I60" s="58"/>
      <c r="J60" s="58"/>
      <c r="K60" s="58"/>
      <c r="L60" s="58"/>
      <c r="M60" s="58"/>
      <c r="N60" s="78"/>
      <c r="Y60">
        <v>2026</v>
      </c>
    </row>
    <row r="61" ht="22.5" customHeight="1" spans="1:25">
      <c r="A61" s="19"/>
      <c r="B61" s="1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78"/>
      <c r="Y61">
        <v>2027</v>
      </c>
    </row>
    <row r="62" ht="22.5" customHeight="1" spans="1:25">
      <c r="A62" s="19"/>
      <c r="B62" s="19"/>
      <c r="C62" s="58"/>
      <c r="D62" s="58"/>
      <c r="E62" s="58"/>
      <c r="F62" s="58"/>
      <c r="G62" s="58"/>
      <c r="H62" s="58"/>
      <c r="I62" s="58"/>
      <c r="J62" s="58"/>
      <c r="K62" s="56"/>
      <c r="L62" s="69"/>
      <c r="M62" s="57"/>
      <c r="N62" s="78"/>
      <c r="Y62">
        <v>2028</v>
      </c>
    </row>
    <row r="63" ht="16.5" spans="1:25">
      <c r="A63" s="27" t="s">
        <v>137</v>
      </c>
      <c r="B63" s="27"/>
      <c r="C63" s="50" t="s">
        <v>138</v>
      </c>
      <c r="D63" s="51"/>
      <c r="E63" s="50" t="s">
        <v>139</v>
      </c>
      <c r="F63" s="66"/>
      <c r="G63" s="66"/>
      <c r="H63" s="66"/>
      <c r="I63" s="66"/>
      <c r="J63" s="66"/>
      <c r="K63" s="66"/>
      <c r="L63" s="66"/>
      <c r="M63" s="66"/>
      <c r="N63" s="51"/>
      <c r="Y63">
        <v>2029</v>
      </c>
    </row>
    <row r="64" ht="33.75" customHeight="1" spans="1:25">
      <c r="A64" s="27"/>
      <c r="B64" s="27"/>
      <c r="C64" s="67"/>
      <c r="D64" s="68"/>
      <c r="E64" s="56"/>
      <c r="F64" s="69"/>
      <c r="G64" s="69"/>
      <c r="H64" s="69"/>
      <c r="I64" s="69"/>
      <c r="J64" s="69"/>
      <c r="K64" s="69"/>
      <c r="L64" s="69"/>
      <c r="M64" s="69"/>
      <c r="N64" s="57"/>
      <c r="Y64">
        <v>2030</v>
      </c>
    </row>
    <row r="65" ht="33.75" customHeight="1" spans="1:25">
      <c r="A65" s="27"/>
      <c r="B65" s="27"/>
      <c r="C65" s="56"/>
      <c r="D65" s="57"/>
      <c r="E65" s="56"/>
      <c r="F65" s="69"/>
      <c r="G65" s="69"/>
      <c r="H65" s="69"/>
      <c r="I65" s="69"/>
      <c r="J65" s="69"/>
      <c r="K65" s="69"/>
      <c r="L65" s="69"/>
      <c r="M65" s="69"/>
      <c r="N65" s="57"/>
      <c r="Y65">
        <v>2031</v>
      </c>
    </row>
    <row r="66" ht="33.75" customHeight="1" spans="1:25">
      <c r="A66" s="27"/>
      <c r="B66" s="27"/>
      <c r="C66" s="56"/>
      <c r="D66" s="57"/>
      <c r="E66" s="56"/>
      <c r="F66" s="69"/>
      <c r="G66" s="69"/>
      <c r="H66" s="69"/>
      <c r="I66" s="69"/>
      <c r="J66" s="69"/>
      <c r="K66" s="69"/>
      <c r="L66" s="69"/>
      <c r="M66" s="69"/>
      <c r="N66" s="57"/>
      <c r="Y66">
        <v>2032</v>
      </c>
    </row>
    <row r="67" ht="29.25" customHeight="1" spans="1:25">
      <c r="A67" s="43" t="s">
        <v>140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77"/>
      <c r="Y67">
        <v>2033</v>
      </c>
    </row>
    <row r="68" ht="27.75" customHeight="1" spans="1:25">
      <c r="A68" s="48" t="s">
        <v>140</v>
      </c>
      <c r="B68" s="49"/>
      <c r="C68" s="48" t="s">
        <v>141</v>
      </c>
      <c r="D68" s="80"/>
      <c r="E68" s="81"/>
      <c r="F68" s="82"/>
      <c r="G68" s="82"/>
      <c r="H68" s="82"/>
      <c r="I68" s="82"/>
      <c r="J68" s="82"/>
      <c r="K68" s="82"/>
      <c r="L68" s="82"/>
      <c r="M68" s="82"/>
      <c r="N68" s="95"/>
      <c r="Y68">
        <v>2034</v>
      </c>
    </row>
    <row r="69" ht="27.75" customHeight="1" spans="1:25">
      <c r="A69" s="54"/>
      <c r="B69" s="55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Y69">
        <v>2035</v>
      </c>
    </row>
    <row r="70" ht="27.75" customHeight="1" spans="1:25">
      <c r="A70" s="54"/>
      <c r="B70" s="55"/>
      <c r="C70" s="48" t="s">
        <v>142</v>
      </c>
      <c r="D70" s="80"/>
      <c r="E70" s="81"/>
      <c r="F70" s="82"/>
      <c r="G70" s="82"/>
      <c r="H70" s="82"/>
      <c r="I70" s="82"/>
      <c r="J70" s="82"/>
      <c r="K70" s="82"/>
      <c r="L70" s="82"/>
      <c r="M70" s="82"/>
      <c r="N70" s="95"/>
      <c r="Y70">
        <v>2036</v>
      </c>
    </row>
    <row r="71" ht="27.75" customHeight="1" spans="1:25">
      <c r="A71" s="54"/>
      <c r="B71" s="55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Y71">
        <v>2037</v>
      </c>
    </row>
    <row r="72" ht="27.75" customHeight="1" spans="1:25">
      <c r="A72" s="54"/>
      <c r="B72" s="55"/>
      <c r="C72" s="48" t="s">
        <v>143</v>
      </c>
      <c r="D72" s="49"/>
      <c r="E72" s="81"/>
      <c r="F72" s="82"/>
      <c r="G72" s="82"/>
      <c r="H72" s="82"/>
      <c r="I72" s="82"/>
      <c r="J72" s="82"/>
      <c r="K72" s="82"/>
      <c r="L72" s="82"/>
      <c r="M72" s="82"/>
      <c r="N72" s="95"/>
      <c r="Y72">
        <v>2038</v>
      </c>
    </row>
    <row r="73" ht="27.75" customHeight="1" spans="1:25">
      <c r="A73" s="61"/>
      <c r="B73" s="62"/>
      <c r="C73" s="61"/>
      <c r="D73" s="62"/>
      <c r="E73" s="85"/>
      <c r="F73" s="85"/>
      <c r="G73" s="85"/>
      <c r="H73" s="85"/>
      <c r="I73" s="85"/>
      <c r="J73" s="85"/>
      <c r="K73" s="85"/>
      <c r="L73" s="85"/>
      <c r="M73" s="85"/>
      <c r="N73" s="85"/>
      <c r="Y73">
        <v>2039</v>
      </c>
    </row>
    <row r="74" ht="25.5" customHeight="1" spans="1:25">
      <c r="A74" s="86" t="s">
        <v>144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Y74">
        <v>2040</v>
      </c>
    </row>
    <row r="75" s="2" customFormat="1" ht="33.75" customHeight="1" spans="1:25">
      <c r="A75" s="87" t="s">
        <v>145</v>
      </c>
      <c r="B75" s="88"/>
      <c r="C75" s="88"/>
      <c r="D75" s="88"/>
      <c r="E75" s="88"/>
      <c r="F75" s="89"/>
      <c r="G75" s="90"/>
      <c r="H75" s="87" t="s">
        <v>146</v>
      </c>
      <c r="I75" s="88"/>
      <c r="J75" s="88"/>
      <c r="K75" s="88"/>
      <c r="L75" s="88"/>
      <c r="M75" s="89"/>
      <c r="N75" s="78"/>
      <c r="Q75"/>
      <c r="R75"/>
      <c r="Y75">
        <v>2041</v>
      </c>
    </row>
    <row r="76" s="2" customFormat="1" ht="33.75" customHeight="1" spans="1:25">
      <c r="A76" s="87" t="s">
        <v>147</v>
      </c>
      <c r="B76" s="88"/>
      <c r="C76" s="88"/>
      <c r="D76" s="88"/>
      <c r="E76" s="88"/>
      <c r="F76" s="89"/>
      <c r="G76" s="90"/>
      <c r="H76" s="87" t="s">
        <v>148</v>
      </c>
      <c r="I76" s="88"/>
      <c r="J76" s="88"/>
      <c r="K76" s="88"/>
      <c r="L76" s="88"/>
      <c r="M76" s="89"/>
      <c r="N76" s="78"/>
      <c r="Q76"/>
      <c r="R76"/>
      <c r="Y76">
        <v>2042</v>
      </c>
    </row>
    <row r="77" ht="34" customHeight="1" spans="1:25">
      <c r="A77" s="91" t="s">
        <v>149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Y77">
        <v>2043</v>
      </c>
    </row>
    <row r="78" ht="34" customHeight="1" spans="1: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Y78">
        <v>2044</v>
      </c>
    </row>
    <row r="79" ht="34" customHeight="1" spans="1: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Y79">
        <v>2045</v>
      </c>
    </row>
    <row r="80" ht="16.5" spans="1:25">
      <c r="A80" s="93" t="s">
        <v>150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Y80">
        <v>2046</v>
      </c>
    </row>
    <row r="81" ht="16.5" spans="1:14">
      <c r="A81" s="94" t="s">
        <v>151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</sheetData>
  <mergeCells count="162">
    <mergeCell ref="A1:N1"/>
    <mergeCell ref="A2:B2"/>
    <mergeCell ref="C2:F2"/>
    <mergeCell ref="G2:H2"/>
    <mergeCell ref="I2:L2"/>
    <mergeCell ref="A3:L3"/>
    <mergeCell ref="B6:C6"/>
    <mergeCell ref="E6:F6"/>
    <mergeCell ref="H6:L6"/>
    <mergeCell ref="A7:B7"/>
    <mergeCell ref="C7:D7"/>
    <mergeCell ref="F7:G7"/>
    <mergeCell ref="I7:L7"/>
    <mergeCell ref="A8:N8"/>
    <mergeCell ref="D9:E9"/>
    <mergeCell ref="F9:G9"/>
    <mergeCell ref="H9:L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H14:L14"/>
    <mergeCell ref="D15:E15"/>
    <mergeCell ref="F15:G15"/>
    <mergeCell ref="D16:E16"/>
    <mergeCell ref="F16:G16"/>
    <mergeCell ref="D17:E17"/>
    <mergeCell ref="F17:G17"/>
    <mergeCell ref="D18:E18"/>
    <mergeCell ref="F18:G18"/>
    <mergeCell ref="A19:N19"/>
    <mergeCell ref="I20:M20"/>
    <mergeCell ref="D22:E22"/>
    <mergeCell ref="F22:G22"/>
    <mergeCell ref="C23:N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G34"/>
    <mergeCell ref="C35:N35"/>
    <mergeCell ref="D36:E36"/>
    <mergeCell ref="F36:G36"/>
    <mergeCell ref="C37:N37"/>
    <mergeCell ref="D38:E38"/>
    <mergeCell ref="F38:G38"/>
    <mergeCell ref="C39:N39"/>
    <mergeCell ref="D40:E40"/>
    <mergeCell ref="F40:G40"/>
    <mergeCell ref="C41:N41"/>
    <mergeCell ref="D42:E42"/>
    <mergeCell ref="F42:G42"/>
    <mergeCell ref="C43:N43"/>
    <mergeCell ref="I44:M44"/>
    <mergeCell ref="D46:E46"/>
    <mergeCell ref="F46:H46"/>
    <mergeCell ref="C47:N47"/>
    <mergeCell ref="D48:E48"/>
    <mergeCell ref="F48:H48"/>
    <mergeCell ref="C49:N49"/>
    <mergeCell ref="A50:N50"/>
    <mergeCell ref="A51:E51"/>
    <mergeCell ref="F51:J51"/>
    <mergeCell ref="K51:N51"/>
    <mergeCell ref="A52:E52"/>
    <mergeCell ref="F52:J52"/>
    <mergeCell ref="K52:N52"/>
    <mergeCell ref="A53:N53"/>
    <mergeCell ref="C54:D54"/>
    <mergeCell ref="H54:I54"/>
    <mergeCell ref="C55:D55"/>
    <mergeCell ref="H55:I55"/>
    <mergeCell ref="C56:D56"/>
    <mergeCell ref="H56:I56"/>
    <mergeCell ref="C57:D57"/>
    <mergeCell ref="H57:I57"/>
    <mergeCell ref="A58:N58"/>
    <mergeCell ref="C59:D59"/>
    <mergeCell ref="E59:F59"/>
    <mergeCell ref="G59:H59"/>
    <mergeCell ref="I59:J59"/>
    <mergeCell ref="K59:M59"/>
    <mergeCell ref="C60:D60"/>
    <mergeCell ref="E60:F60"/>
    <mergeCell ref="G60:H60"/>
    <mergeCell ref="I60:J60"/>
    <mergeCell ref="K60:M60"/>
    <mergeCell ref="C61:D61"/>
    <mergeCell ref="E61:F61"/>
    <mergeCell ref="G61:H61"/>
    <mergeCell ref="I61:J61"/>
    <mergeCell ref="K61:M61"/>
    <mergeCell ref="C62:D62"/>
    <mergeCell ref="E62:F62"/>
    <mergeCell ref="G62:H62"/>
    <mergeCell ref="I62:J62"/>
    <mergeCell ref="K62:M62"/>
    <mergeCell ref="C63:D63"/>
    <mergeCell ref="E63:N63"/>
    <mergeCell ref="C64:D64"/>
    <mergeCell ref="E64:N64"/>
    <mergeCell ref="C65:D65"/>
    <mergeCell ref="E65:N65"/>
    <mergeCell ref="C66:D66"/>
    <mergeCell ref="E66:N66"/>
    <mergeCell ref="A67:N67"/>
    <mergeCell ref="E68:N68"/>
    <mergeCell ref="E69:N69"/>
    <mergeCell ref="E70:N70"/>
    <mergeCell ref="E71:N71"/>
    <mergeCell ref="E72:N72"/>
    <mergeCell ref="E73:N73"/>
    <mergeCell ref="A74:N74"/>
    <mergeCell ref="A75:F75"/>
    <mergeCell ref="H75:M75"/>
    <mergeCell ref="A76:F76"/>
    <mergeCell ref="H76:M76"/>
    <mergeCell ref="A80:N80"/>
    <mergeCell ref="A81:N81"/>
    <mergeCell ref="A9:A18"/>
    <mergeCell ref="B9:B13"/>
    <mergeCell ref="B14:B18"/>
    <mergeCell ref="C20:C21"/>
    <mergeCell ref="C44:C45"/>
    <mergeCell ref="H20:H21"/>
    <mergeCell ref="N20:N21"/>
    <mergeCell ref="N44:N45"/>
    <mergeCell ref="M2:N7"/>
    <mergeCell ref="D44:E45"/>
    <mergeCell ref="F44:H45"/>
    <mergeCell ref="C70:D71"/>
    <mergeCell ref="C68:D69"/>
    <mergeCell ref="A20:B43"/>
    <mergeCell ref="D20:E21"/>
    <mergeCell ref="F20:G21"/>
    <mergeCell ref="A44:B49"/>
    <mergeCell ref="A59:B62"/>
    <mergeCell ref="F54:G57"/>
    <mergeCell ref="A54:B57"/>
    <mergeCell ref="K54:L57"/>
    <mergeCell ref="A68:B73"/>
    <mergeCell ref="C72:D73"/>
    <mergeCell ref="A63:B66"/>
    <mergeCell ref="A77:N79"/>
  </mergeCells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60:J62">
      <formula1>$R$2:$R$5</formula1>
    </dataValidation>
    <dataValidation type="list" allowBlank="1" showInputMessage="1" showErrorMessage="1" sqref="J4">
      <formula1>$S$2:$S$5</formula1>
    </dataValidation>
    <dataValidation type="list" allowBlank="1" showInputMessage="1" showErrorMessage="1" sqref="C22 C24 C26 C28 C30 C32 C34 C36 C38 C40 C42">
      <formula1>$W$2:$W$5</formula1>
    </dataValidation>
    <dataValidation type="list" allowBlank="1" showInputMessage="1" showErrorMessage="1" sqref="I22 L22 I24 L24 I26 L26 I28 L28 I30 L30 I32 L32 I34 L34 I36 L36 I38 L38 I40 L40 I42 L42 I46 L46 N46 I48 L48 N48 K10:K13 K15:K18">
      <formula1>$Y$2:$Y$59</formula1>
    </dataValidation>
    <dataValidation type="list" allowBlank="1" showInputMessage="1" showErrorMessage="1" prompt="例如：2010/9-2014/7" sqref="J22 M22 J24 M24 J26 M26 J28 M28 J30 M30 J32 M32 J34 M34 J36 M36 J38 M38 J40 M40 J42 M42 J46 M46 J48 M48 I10:I13 I15:I18 L10:L13 L15:L18">
      <formula1>$Z$2:$Z$14</formula1>
    </dataValidation>
    <dataValidation allowBlank="1" showInputMessage="1" showErrorMessage="1" prompt="1、尽量用量化指标阐述&#10;2、只阐述自身岗位职责内的，协助他人的及部门的不用填写" sqref="K22 K24 K26 K28 K30 K32 K34 K36 K38 K40 K42 K46 K48"/>
    <dataValidation type="list" allowBlank="1" showInputMessage="1" showErrorMessage="1" sqref="C46 C48">
      <formula1>$X$2:$X$7</formula1>
    </dataValidation>
    <dataValidation type="list" allowBlank="1" showInputMessage="1" showErrorMessage="1" sqref="A52:N52">
      <formula1>$AA$2:$AA$5</formula1>
    </dataValidation>
    <dataValidation type="list" allowBlank="1" showInputMessage="1" showErrorMessage="1" prompt="高中/中专/大专/大学本科（全/非）硕士研究生（全/非）/博士研究生（全/非）" sqref="C10:C13 C15:C18">
      <formula1>$T$2:$T$7</formula1>
    </dataValidation>
    <dataValidation type="list" allowBlank="1" showInputMessage="1" showErrorMessage="1" sqref="E55:E57">
      <formula1>$AB$2:$AB$4</formula1>
    </dataValidation>
    <dataValidation type="list" allowBlank="1" showInputMessage="1" showErrorMessage="1" promptTitle="填写全称" prompt="国际经济学" sqref="H10:H13 H15:H18">
      <formula1>$Y$2:$Y$59</formula1>
    </dataValidation>
    <dataValidation allowBlank="1" showInputMessage="1" showErrorMessage="1" prompt="例如：2010/9-2014/7" sqref="J10:J13 J15:J18"/>
    <dataValidation type="list" allowBlank="1" showInputMessage="1" showErrorMessage="1" sqref="J55:J57">
      <formula1>$AC$2:$AC$9</formula1>
    </dataValidation>
    <dataValidation type="list" allowBlank="1" showInputMessage="1" showErrorMessage="1" sqref="M9:M18">
      <formula1>$V$3:$V$4</formula1>
    </dataValidation>
    <dataValidation type="list" allowBlank="1" showInputMessage="1" showErrorMessage="1" sqref="N10:N13 N15:N18">
      <formula1>$V$2:$V$3</formula1>
    </dataValidation>
    <dataValidation type="list" allowBlank="1" showInputMessage="1" showErrorMessage="1" sqref="E60:F62">
      <formula1>$AD$2:$AD$14</formula1>
    </dataValidation>
  </dataValidations>
  <pageMargins left="0.354330708661417" right="0.15748031496063" top="0.748031496062992" bottom="0.31496062992126" header="0.31496062992126" footer="0.31496062992126"/>
  <pageSetup paperSize="9" scale="71" fitToHeight="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恒丰银行</cp:lastModifiedBy>
  <dcterms:created xsi:type="dcterms:W3CDTF">2015-06-05T18:19:00Z</dcterms:created>
  <cp:lastPrinted>2019-04-26T03:23:00Z</cp:lastPrinted>
  <dcterms:modified xsi:type="dcterms:W3CDTF">2020-09-02T06:20:40Z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